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<sst xmlns="http://schemas.openxmlformats.org/spreadsheetml/2006/main" count="129" uniqueCount="58">
  <si>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ОБЩИНА ТУТРАКАН</t>
  </si>
  <si>
    <t>ОБЛАСТ СИЛИСТРА</t>
  </si>
  <si>
    <t>Начално салдо</t>
  </si>
  <si>
    <t>Приходи</t>
  </si>
  <si>
    <t>Получени трансфери</t>
  </si>
  <si>
    <t>§</t>
  </si>
  <si>
    <t>Разходи</t>
  </si>
  <si>
    <t>Трудови възнаграждения</t>
  </si>
  <si>
    <t>Осигурителни вноски</t>
  </si>
  <si>
    <t>Капиталови разходи</t>
  </si>
  <si>
    <t>Чужди средства</t>
  </si>
  <si>
    <t>Издръжка</t>
  </si>
  <si>
    <t>Временни  безлихвени заеми</t>
  </si>
  <si>
    <t>Други възнаграждения</t>
  </si>
  <si>
    <t xml:space="preserve">        О   Т   Ч   Е   Т</t>
  </si>
  <si>
    <t>СРЕДСТВА ОТ НАЦИОНАЛЕН ФОНД</t>
  </si>
  <si>
    <t>ВИДОВЕ ПРИХОДИ И РАЗХОДИ</t>
  </si>
  <si>
    <t>ОП"РР- Трансмариска древно начало на Тутракан "</t>
  </si>
  <si>
    <t xml:space="preserve">ОП " РР" ОБЩО </t>
  </si>
  <si>
    <t>ОП "РЧР  ОБЩО</t>
  </si>
  <si>
    <t>Пл.данъци</t>
  </si>
  <si>
    <t>ЦНСТ / ЦРСИ</t>
  </si>
  <si>
    <t xml:space="preserve"> Приложение №   4</t>
  </si>
  <si>
    <t>ОП "Развитие на човешките ресурси"</t>
  </si>
  <si>
    <t>ОП "Регионално развитие"</t>
  </si>
  <si>
    <t>Нова възможност за грижа</t>
  </si>
  <si>
    <t>ОП"РЧР- Независим живот</t>
  </si>
  <si>
    <t>Тутракан - Дунав и традиции</t>
  </si>
  <si>
    <t xml:space="preserve">     Д М П</t>
  </si>
  <si>
    <t xml:space="preserve">     Д Е С</t>
  </si>
  <si>
    <t>Реализирани курсови разлики</t>
  </si>
  <si>
    <t xml:space="preserve">      за изпълнение на Индикативен годишен разчет на сметките </t>
  </si>
  <si>
    <t xml:space="preserve"> за средства от Европейския съюз към 31.12.2016 г.</t>
  </si>
  <si>
    <t>ОП "РЧР - Обучение и заетост на младите хора "</t>
  </si>
  <si>
    <t xml:space="preserve">ОП"РЧР- „Подобряване на качеството на образованието в
средищните училища чрез въвеждане на целодневна организация на
 учебния процес“
“
</t>
  </si>
  <si>
    <t>Наличност към 31.12.2016 г.</t>
  </si>
  <si>
    <t>Оперативна програма „Региони в растеж” </t>
  </si>
  <si>
    <t>ОП "РЕГИОНИ В РАСТЕЖ "ОБЩО</t>
  </si>
  <si>
    <t xml:space="preserve">Енергийна ефективност в многофамилни жилищни сгради в гр.Тутракан </t>
  </si>
  <si>
    <t xml:space="preserve">Енергийна ефективност в образователната инфраструктура в гр. Тутракан </t>
  </si>
  <si>
    <t xml:space="preserve">Енергийна ефективност в общински административни сгради - гр.Тутракан </t>
  </si>
  <si>
    <t>Енергийна ефективност в сградата на Районна служба „Пожарна безопасност и защита на населението” - гр.Тутракан”</t>
  </si>
  <si>
    <t>Енергийна ефективност в многофамилни жилищни сгради бл."Възход 3" бл."Възход 4", гр.Тутракан</t>
  </si>
  <si>
    <t>Подкрепа за подобряване на административния капацитет в Община Тутракан</t>
  </si>
  <si>
    <t>Капиталови</t>
  </si>
  <si>
    <t>51;52;53</t>
  </si>
  <si>
    <t>ОПЕРАТИВНА ПРОГРАМА “НАУКА И ОБРАЗОВАНИЕ ЗА ИНТЕЛИГЕНТЕН РАСТЕЖ” 2014-2020 г.</t>
  </si>
  <si>
    <t xml:space="preserve">проект „Развитие на способностите на учениците и повишаване на мотивацията им за учене чрез дейности, развиващи специфични знания, умения и компетентности (Твоят час) </t>
  </si>
  <si>
    <t>ОП "НОИР"  ОБЩО</t>
  </si>
  <si>
    <t xml:space="preserve">Проект „Създаване на дигитален център за културно наследство в Общински исторически музей – Тутракан“
</t>
  </si>
  <si>
    <t xml:space="preserve"> Европейския проект по програма Еразъм + </t>
  </si>
  <si>
    <t>ДФ " ЗЕМЕДЕЛИЕ"</t>
  </si>
  <si>
    <t>ДФ"ЗЕМЕДЕЛИЕ"      ОБЩО</t>
  </si>
  <si>
    <t>СРЕДСТВА ОТ РА към ДФЗ</t>
  </si>
  <si>
    <t>МИРГ</t>
  </si>
  <si>
    <t>Капиталов</t>
  </si>
  <si>
    <t xml:space="preserve">                         / д-р Д.Стефанов /</t>
  </si>
  <si>
    <t>Кмет на Община Тутракан:……………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</si>
</sst>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€-2]\ #,##0.00_);[Red]\([$€-2]\ #,##0.00\)"/>
    <numFmt numFmtId="170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3" fontId="3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/>
    </xf>
    <xf numFmtId="3" fontId="4" fillId="0" borderId="19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45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3" fontId="3" fillId="0" borderId="4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/>
    </xf>
    <xf numFmtId="0" fontId="5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2" fillId="0" borderId="58" xfId="0" applyFont="1" applyBorder="1" applyAlignment="1">
      <alignment vertical="center" wrapText="1"/>
    </xf>
    <xf numFmtId="0" fontId="4" fillId="0" borderId="48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61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6" xfId="0" applyFont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63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94">
      <selection activeCell="K108" sqref="K108"/>
    </sheetView>
  </sheetViews>
  <sheetFormatPr defaultColWidth="9.140625" defaultRowHeight="12.75"/>
  <cols>
    <col min="1" max="1" width="4.421875" style="41" customWidth="1"/>
    <col min="2" max="2" width="27.57421875" style="41" customWidth="1"/>
    <col min="3" max="3" width="9.57421875" style="41" customWidth="1"/>
    <col min="4" max="4" width="12.421875" style="41" customWidth="1"/>
    <col min="5" max="5" width="11.7109375" style="41" customWidth="1"/>
    <col min="6" max="6" width="10.421875" style="41" customWidth="1"/>
    <col min="7" max="7" width="12.7109375" style="41" customWidth="1"/>
    <col min="8" max="8" width="11.28125" style="41" customWidth="1"/>
    <col min="9" max="9" width="9.8515625" style="41" customWidth="1"/>
    <col min="10" max="10" width="11.28125" style="41" customWidth="1"/>
    <col min="11" max="11" width="14.00390625" style="41" customWidth="1"/>
    <col min="12" max="12" width="12.8515625" style="41" customWidth="1"/>
    <col min="13" max="16384" width="9.140625" style="41" customWidth="1"/>
  </cols>
  <sheetData>
    <row r="1" spans="1:8" ht="12.75">
      <c r="A1" s="1"/>
      <c r="B1" s="3" t="s">
        <v>0</v>
      </c>
      <c r="C1" s="3"/>
      <c r="D1" s="2"/>
      <c r="E1" s="2"/>
      <c r="F1" s="2"/>
      <c r="G1" s="2"/>
      <c r="H1" s="2"/>
    </row>
    <row r="2" spans="1:9" ht="12.75">
      <c r="A2" s="1"/>
      <c r="B2" s="3" t="s">
        <v>1</v>
      </c>
      <c r="C2" s="3"/>
      <c r="D2" s="2"/>
      <c r="E2" s="2"/>
      <c r="F2" s="3"/>
      <c r="G2" s="2"/>
      <c r="H2" s="2"/>
      <c r="I2" s="3" t="s">
        <v>22</v>
      </c>
    </row>
    <row r="3" spans="1:8" ht="12.75">
      <c r="A3" s="1"/>
      <c r="B3" s="3"/>
      <c r="C3" s="3"/>
      <c r="D3" s="2"/>
      <c r="E3" s="2"/>
      <c r="F3" s="2"/>
      <c r="G3" s="2"/>
      <c r="H3" s="2"/>
    </row>
    <row r="4" spans="1:8" ht="12.75">
      <c r="A4" s="1"/>
      <c r="B4" s="177" t="s">
        <v>14</v>
      </c>
      <c r="C4" s="177"/>
      <c r="D4" s="177"/>
      <c r="E4" s="177"/>
      <c r="F4" s="177"/>
      <c r="G4" s="177"/>
      <c r="H4" s="177"/>
    </row>
    <row r="5" spans="1:8" ht="12.75">
      <c r="A5" s="1"/>
      <c r="B5" s="177" t="s">
        <v>31</v>
      </c>
      <c r="C5" s="177"/>
      <c r="D5" s="177"/>
      <c r="E5" s="177"/>
      <c r="F5" s="177"/>
      <c r="G5" s="177"/>
      <c r="H5" s="177"/>
    </row>
    <row r="6" spans="1:8" ht="12.75">
      <c r="A6" s="1"/>
      <c r="B6" s="178" t="s">
        <v>32</v>
      </c>
      <c r="C6" s="178"/>
      <c r="D6" s="178"/>
      <c r="E6" s="178"/>
      <c r="F6" s="178"/>
      <c r="G6" s="178"/>
      <c r="H6" s="178"/>
    </row>
    <row r="7" spans="2:8" ht="12.75">
      <c r="B7" s="3"/>
      <c r="C7" s="2"/>
      <c r="D7" s="2"/>
      <c r="E7" s="2"/>
      <c r="F7" s="2"/>
      <c r="G7" s="2"/>
      <c r="H7" s="2"/>
    </row>
    <row r="8" spans="2:8" ht="13.5" thickBot="1">
      <c r="B8" s="3" t="s">
        <v>23</v>
      </c>
      <c r="C8" s="2"/>
      <c r="D8" s="2"/>
      <c r="E8" s="2"/>
      <c r="F8" s="2"/>
      <c r="G8" s="2"/>
      <c r="H8" s="2"/>
    </row>
    <row r="9" spans="2:8" ht="20.25" customHeight="1" thickBot="1">
      <c r="B9" s="151" t="s">
        <v>16</v>
      </c>
      <c r="C9" s="153" t="s">
        <v>5</v>
      </c>
      <c r="D9" s="155" t="s">
        <v>15</v>
      </c>
      <c r="E9" s="156"/>
      <c r="F9" s="156"/>
      <c r="G9" s="157"/>
      <c r="H9" s="151" t="s">
        <v>19</v>
      </c>
    </row>
    <row r="10" spans="2:8" ht="25.5" customHeight="1">
      <c r="B10" s="152"/>
      <c r="C10" s="154"/>
      <c r="D10" s="181" t="s">
        <v>33</v>
      </c>
      <c r="E10" s="181" t="s">
        <v>25</v>
      </c>
      <c r="F10" s="181" t="s">
        <v>26</v>
      </c>
      <c r="G10" s="181" t="s">
        <v>34</v>
      </c>
      <c r="H10" s="152"/>
    </row>
    <row r="11" spans="2:10" ht="39" customHeight="1" thickBot="1">
      <c r="B11" s="180"/>
      <c r="C11" s="179"/>
      <c r="D11" s="182"/>
      <c r="E11" s="182"/>
      <c r="F11" s="182"/>
      <c r="G11" s="182"/>
      <c r="H11" s="180"/>
      <c r="I11" s="42"/>
      <c r="J11" s="42"/>
    </row>
    <row r="12" spans="2:11" ht="12.75">
      <c r="B12" s="43" t="s">
        <v>3</v>
      </c>
      <c r="C12" s="44"/>
      <c r="D12" s="68">
        <f>D13+D14+D15+D16+D17</f>
        <v>68749</v>
      </c>
      <c r="E12" s="68">
        <f>E13+E14+E15+E16+E17</f>
        <v>37980</v>
      </c>
      <c r="F12" s="68">
        <f>F13+F14+F15+F16+F17</f>
        <v>274905</v>
      </c>
      <c r="G12" s="68">
        <f>G13+G14+G15+G16+G17</f>
        <v>564</v>
      </c>
      <c r="H12" s="45">
        <f>H13+H14+H15+H16+H17</f>
        <v>382198</v>
      </c>
      <c r="I12" s="46"/>
      <c r="J12" s="46"/>
      <c r="K12" s="47"/>
    </row>
    <row r="13" spans="2:11" ht="12.75">
      <c r="B13" s="5" t="s">
        <v>2</v>
      </c>
      <c r="C13" s="6">
        <v>9501</v>
      </c>
      <c r="D13" s="7"/>
      <c r="E13" s="7">
        <v>13902</v>
      </c>
      <c r="F13" s="7">
        <v>98890</v>
      </c>
      <c r="G13" s="8"/>
      <c r="H13" s="48">
        <f>SUM(D13+E13+F13+G13)</f>
        <v>112792</v>
      </c>
      <c r="I13" s="46"/>
      <c r="J13" s="46"/>
      <c r="K13" s="47"/>
    </row>
    <row r="14" spans="2:11" ht="12.75">
      <c r="B14" s="5" t="s">
        <v>4</v>
      </c>
      <c r="C14" s="6">
        <v>6200</v>
      </c>
      <c r="D14" s="7">
        <v>4180</v>
      </c>
      <c r="E14" s="7">
        <v>66</v>
      </c>
      <c r="F14" s="7"/>
      <c r="G14" s="8"/>
      <c r="H14" s="48">
        <f>SUM(D14+E14+F14+G14)</f>
        <v>4246</v>
      </c>
      <c r="I14" s="46"/>
      <c r="J14" s="46"/>
      <c r="K14" s="47"/>
    </row>
    <row r="15" spans="2:11" ht="12.75">
      <c r="B15" s="5" t="s">
        <v>4</v>
      </c>
      <c r="C15" s="6">
        <v>6300</v>
      </c>
      <c r="D15" s="7">
        <v>64569</v>
      </c>
      <c r="E15" s="7">
        <v>58339</v>
      </c>
      <c r="F15" s="7">
        <v>80015</v>
      </c>
      <c r="G15" s="8"/>
      <c r="H15" s="48">
        <f>SUM(D15+E15+F15+G15)</f>
        <v>202923</v>
      </c>
      <c r="I15" s="46"/>
      <c r="J15" s="46"/>
      <c r="K15" s="47"/>
    </row>
    <row r="16" spans="2:11" ht="12.75">
      <c r="B16" s="5" t="s">
        <v>12</v>
      </c>
      <c r="C16" s="6">
        <v>7600</v>
      </c>
      <c r="D16" s="7"/>
      <c r="E16" s="7">
        <v>-34327</v>
      </c>
      <c r="F16" s="7">
        <v>96000</v>
      </c>
      <c r="G16" s="8"/>
      <c r="H16" s="48">
        <f>SUM(D16+E16+F16+G16)</f>
        <v>61673</v>
      </c>
      <c r="I16" s="46"/>
      <c r="J16" s="46"/>
      <c r="K16" s="47"/>
    </row>
    <row r="17" spans="2:11" ht="12.75">
      <c r="B17" s="5" t="s">
        <v>10</v>
      </c>
      <c r="C17" s="6">
        <v>8800</v>
      </c>
      <c r="D17" s="7"/>
      <c r="E17" s="7"/>
      <c r="F17" s="7"/>
      <c r="G17" s="8">
        <v>564</v>
      </c>
      <c r="H17" s="48">
        <f>SUM(D17+E17+F17+G17)</f>
        <v>564</v>
      </c>
      <c r="I17" s="46"/>
      <c r="J17" s="46"/>
      <c r="K17" s="47"/>
    </row>
    <row r="18" spans="2:11" ht="12.75">
      <c r="B18" s="49" t="s">
        <v>6</v>
      </c>
      <c r="C18" s="6"/>
      <c r="D18" s="57">
        <f>D19+D20+D21+D22</f>
        <v>68749</v>
      </c>
      <c r="E18" s="57">
        <f>E19+E20+E21+E22</f>
        <v>37980</v>
      </c>
      <c r="F18" s="57">
        <f>F19+F20+F21+F22</f>
        <v>247845</v>
      </c>
      <c r="G18" s="57">
        <f>G19+G20+G21+G22</f>
        <v>564</v>
      </c>
      <c r="H18" s="50">
        <f>H19+H20+H21+H22</f>
        <v>355138</v>
      </c>
      <c r="I18" s="46"/>
      <c r="J18" s="46"/>
      <c r="K18" s="47"/>
    </row>
    <row r="19" spans="2:11" ht="12.75">
      <c r="B19" s="5" t="s">
        <v>7</v>
      </c>
      <c r="C19" s="9">
        <v>100</v>
      </c>
      <c r="D19" s="7">
        <v>3780</v>
      </c>
      <c r="E19" s="7">
        <v>1523</v>
      </c>
      <c r="F19" s="7"/>
      <c r="G19" s="8"/>
      <c r="H19" s="48">
        <f>SUM(D19+E19+F19+G19)</f>
        <v>5303</v>
      </c>
      <c r="I19" s="46"/>
      <c r="J19" s="46"/>
      <c r="K19" s="47"/>
    </row>
    <row r="20" spans="2:11" ht="12.75">
      <c r="B20" s="5" t="s">
        <v>13</v>
      </c>
      <c r="C20" s="9">
        <v>200</v>
      </c>
      <c r="D20" s="7">
        <v>54268</v>
      </c>
      <c r="E20" s="7">
        <v>30696</v>
      </c>
      <c r="F20" s="7">
        <v>199996</v>
      </c>
      <c r="G20" s="8"/>
      <c r="H20" s="48">
        <f>SUM(D20+E20+F20+G20)</f>
        <v>284960</v>
      </c>
      <c r="I20" s="46"/>
      <c r="J20" s="46"/>
      <c r="K20" s="47"/>
    </row>
    <row r="21" spans="2:10" ht="12.75">
      <c r="B21" s="5" t="s">
        <v>8</v>
      </c>
      <c r="C21" s="6">
        <v>500</v>
      </c>
      <c r="D21" s="7">
        <v>10701</v>
      </c>
      <c r="E21" s="7">
        <v>5581</v>
      </c>
      <c r="F21" s="7">
        <v>36963</v>
      </c>
      <c r="G21" s="10"/>
      <c r="H21" s="48">
        <f>SUM(D21+E21+F21+G21)</f>
        <v>53245</v>
      </c>
      <c r="I21" s="42"/>
      <c r="J21" s="42"/>
    </row>
    <row r="22" spans="2:10" ht="13.5" thickBot="1">
      <c r="B22" s="28" t="s">
        <v>11</v>
      </c>
      <c r="C22" s="29">
        <v>1000</v>
      </c>
      <c r="D22" s="69"/>
      <c r="E22" s="69">
        <v>180</v>
      </c>
      <c r="F22" s="69">
        <v>10886</v>
      </c>
      <c r="G22" s="70">
        <v>564</v>
      </c>
      <c r="H22" s="51">
        <f>SUM(D22+E22+F22+G22)</f>
        <v>11630</v>
      </c>
      <c r="I22" s="42"/>
      <c r="J22" s="42"/>
    </row>
    <row r="23" spans="2:10" ht="13.5" thickBot="1">
      <c r="B23" s="11" t="s">
        <v>35</v>
      </c>
      <c r="C23" s="12"/>
      <c r="D23" s="63">
        <f>SUM(D12-D18)</f>
        <v>0</v>
      </c>
      <c r="E23" s="63">
        <f>SUM(E12-E18)</f>
        <v>0</v>
      </c>
      <c r="F23" s="63">
        <f>SUM(F12-F18)</f>
        <v>27060</v>
      </c>
      <c r="G23" s="63">
        <f>SUM(G12-G18)</f>
        <v>0</v>
      </c>
      <c r="H23" s="52">
        <f>SUM(H12-H18)</f>
        <v>27060</v>
      </c>
      <c r="I23" s="42"/>
      <c r="J23" s="42"/>
    </row>
    <row r="24" spans="2:10" ht="12.75">
      <c r="B24" s="13"/>
      <c r="C24" s="13"/>
      <c r="D24" s="53"/>
      <c r="E24" s="53"/>
      <c r="F24" s="53"/>
      <c r="G24" s="53"/>
      <c r="H24" s="53"/>
      <c r="I24" s="42"/>
      <c r="J24" s="42"/>
    </row>
    <row r="25" spans="1:10" ht="13.5" thickBot="1">
      <c r="A25" s="42"/>
      <c r="B25" s="3" t="s">
        <v>24</v>
      </c>
      <c r="C25" s="13"/>
      <c r="D25" s="53"/>
      <c r="E25" s="53"/>
      <c r="F25" s="53"/>
      <c r="G25" s="53"/>
      <c r="H25" s="53"/>
      <c r="I25" s="42"/>
      <c r="J25" s="42"/>
    </row>
    <row r="26" spans="2:10" ht="13.5" thickBot="1">
      <c r="B26" s="151" t="s">
        <v>16</v>
      </c>
      <c r="C26" s="153" t="s">
        <v>5</v>
      </c>
      <c r="D26" s="155" t="s">
        <v>15</v>
      </c>
      <c r="E26" s="156"/>
      <c r="F26" s="156"/>
      <c r="G26" s="157"/>
      <c r="H26" s="151" t="s">
        <v>18</v>
      </c>
      <c r="I26" s="42"/>
      <c r="J26" s="42"/>
    </row>
    <row r="27" spans="2:10" ht="12.75" customHeight="1">
      <c r="B27" s="152"/>
      <c r="C27" s="154"/>
      <c r="D27" s="163" t="s">
        <v>17</v>
      </c>
      <c r="E27" s="165"/>
      <c r="F27" s="151"/>
      <c r="G27" s="151"/>
      <c r="H27" s="152"/>
      <c r="I27" s="42"/>
      <c r="J27" s="42"/>
    </row>
    <row r="28" spans="2:8" ht="38.25" customHeight="1" thickBot="1">
      <c r="B28" s="180"/>
      <c r="C28" s="179"/>
      <c r="D28" s="171"/>
      <c r="E28" s="183"/>
      <c r="F28" s="180"/>
      <c r="G28" s="180"/>
      <c r="H28" s="180"/>
    </row>
    <row r="29" spans="2:8" ht="12.75">
      <c r="B29" s="55" t="s">
        <v>3</v>
      </c>
      <c r="C29" s="56"/>
      <c r="D29" s="186">
        <f>D30+D31+D32+D33</f>
        <v>0</v>
      </c>
      <c r="E29" s="187"/>
      <c r="F29" s="57"/>
      <c r="G29" s="57">
        <f>G30+G31+G32+G33</f>
        <v>0</v>
      </c>
      <c r="H29" s="58">
        <f>SUM(D29+E29+F29+G29)</f>
        <v>0</v>
      </c>
    </row>
    <row r="30" spans="2:8" ht="12.75">
      <c r="B30" s="14" t="s">
        <v>2</v>
      </c>
      <c r="C30" s="15">
        <v>9501</v>
      </c>
      <c r="D30" s="162"/>
      <c r="E30" s="162"/>
      <c r="F30" s="7"/>
      <c r="G30" s="8"/>
      <c r="H30" s="50">
        <f>SUM(D30+E30+F30+G30)</f>
        <v>0</v>
      </c>
    </row>
    <row r="31" spans="2:8" ht="12.75">
      <c r="B31" s="14" t="s">
        <v>4</v>
      </c>
      <c r="C31" s="15">
        <v>6201</v>
      </c>
      <c r="D31" s="162">
        <v>241006</v>
      </c>
      <c r="E31" s="162"/>
      <c r="F31" s="7"/>
      <c r="G31" s="8"/>
      <c r="H31" s="50">
        <f>SUM(D31+E31+F31+G31)</f>
        <v>241006</v>
      </c>
    </row>
    <row r="32" spans="2:8" ht="12.75" customHeight="1">
      <c r="B32" s="14" t="s">
        <v>4</v>
      </c>
      <c r="C32" s="15">
        <v>6301</v>
      </c>
      <c r="D32" s="162">
        <v>162969</v>
      </c>
      <c r="E32" s="162"/>
      <c r="F32" s="7"/>
      <c r="G32" s="8"/>
      <c r="H32" s="50">
        <f>SUM(D32+E32+F32+G32)</f>
        <v>162969</v>
      </c>
    </row>
    <row r="33" spans="2:11" ht="12.75">
      <c r="B33" s="14" t="s">
        <v>12</v>
      </c>
      <c r="C33" s="15">
        <v>7600</v>
      </c>
      <c r="D33" s="162">
        <v>-403975</v>
      </c>
      <c r="E33" s="162"/>
      <c r="F33" s="7"/>
      <c r="G33" s="8"/>
      <c r="H33" s="50">
        <f>SUM(D33+E33+F33+G33)</f>
        <v>-403975</v>
      </c>
      <c r="K33" s="26"/>
    </row>
    <row r="34" spans="2:8" ht="12.75">
      <c r="B34" s="59" t="s">
        <v>6</v>
      </c>
      <c r="C34" s="60"/>
      <c r="D34" s="184">
        <f>SUM(D35+D36+D37+D38+D39)</f>
        <v>0</v>
      </c>
      <c r="E34" s="185"/>
      <c r="F34" s="57">
        <f>F35+F36+F37+F38+F39</f>
        <v>0</v>
      </c>
      <c r="G34" s="57">
        <f>G35+G36+G37+G38+G39</f>
        <v>0</v>
      </c>
      <c r="H34" s="50">
        <f>H35+H36+H37+H38+H39</f>
        <v>0</v>
      </c>
    </row>
    <row r="35" spans="2:8" ht="12.75">
      <c r="B35" s="14" t="s">
        <v>13</v>
      </c>
      <c r="C35" s="16">
        <v>200</v>
      </c>
      <c r="D35" s="162"/>
      <c r="E35" s="162"/>
      <c r="F35" s="7"/>
      <c r="G35" s="8"/>
      <c r="H35" s="50">
        <f>SUM(D35+E35+F35+G35)</f>
        <v>0</v>
      </c>
    </row>
    <row r="36" spans="2:8" ht="12.75">
      <c r="B36" s="14" t="s">
        <v>8</v>
      </c>
      <c r="C36" s="15">
        <v>500</v>
      </c>
      <c r="D36" s="162"/>
      <c r="E36" s="162"/>
      <c r="F36" s="7"/>
      <c r="G36" s="8"/>
      <c r="H36" s="50">
        <f>SUM(D36+E36+F36+G36)</f>
        <v>0</v>
      </c>
    </row>
    <row r="37" spans="2:8" ht="12.75">
      <c r="B37" s="14" t="s">
        <v>11</v>
      </c>
      <c r="C37" s="15">
        <v>1000</v>
      </c>
      <c r="D37" s="162"/>
      <c r="E37" s="162"/>
      <c r="F37" s="7"/>
      <c r="G37" s="10"/>
      <c r="H37" s="50">
        <f>SUM(D37+E37+F37+G37)</f>
        <v>0</v>
      </c>
    </row>
    <row r="38" spans="2:8" ht="12.75" customHeight="1">
      <c r="B38" s="14" t="s">
        <v>20</v>
      </c>
      <c r="C38" s="15">
        <v>1900</v>
      </c>
      <c r="D38" s="162"/>
      <c r="E38" s="162"/>
      <c r="F38" s="7"/>
      <c r="G38" s="6"/>
      <c r="H38" s="50">
        <f>SUM(D38+E38+F38+G38)</f>
        <v>0</v>
      </c>
    </row>
    <row r="39" spans="2:8" ht="13.5" customHeight="1" thickBot="1">
      <c r="B39" s="17" t="s">
        <v>9</v>
      </c>
      <c r="C39" s="18">
        <v>5500</v>
      </c>
      <c r="D39" s="176"/>
      <c r="E39" s="176"/>
      <c r="F39" s="27"/>
      <c r="G39" s="61"/>
      <c r="H39" s="62">
        <f>SUM(D39+E39+F39+G39)</f>
        <v>0</v>
      </c>
    </row>
    <row r="40" spans="2:8" ht="13.5" thickBot="1">
      <c r="B40" s="11" t="s">
        <v>35</v>
      </c>
      <c r="C40" s="19"/>
      <c r="D40" s="175">
        <f>D29:E29-D34</f>
        <v>0</v>
      </c>
      <c r="E40" s="175"/>
      <c r="F40" s="63">
        <f>SUM(F29-F34)</f>
        <v>0</v>
      </c>
      <c r="G40" s="63">
        <f>SUM(G29-G34)</f>
        <v>0</v>
      </c>
      <c r="H40" s="64">
        <f>SUM(H29-H34)</f>
        <v>0</v>
      </c>
    </row>
    <row r="41" spans="2:8" ht="12.75">
      <c r="B41" s="20"/>
      <c r="C41" s="4"/>
      <c r="D41" s="54"/>
      <c r="E41" s="54"/>
      <c r="F41" s="54"/>
      <c r="G41" s="54"/>
      <c r="H41" s="53"/>
    </row>
    <row r="42" spans="1:8" ht="13.5" thickBot="1">
      <c r="A42" s="42"/>
      <c r="B42" s="150" t="s">
        <v>36</v>
      </c>
      <c r="C42" s="169"/>
      <c r="D42" s="170"/>
      <c r="E42" s="170"/>
      <c r="F42" s="170"/>
      <c r="G42" s="170"/>
      <c r="H42" s="170"/>
    </row>
    <row r="43" spans="2:10" ht="13.5" thickBot="1">
      <c r="B43" s="163" t="s">
        <v>16</v>
      </c>
      <c r="C43" s="172" t="s">
        <v>5</v>
      </c>
      <c r="D43" s="137" t="s">
        <v>15</v>
      </c>
      <c r="E43" s="137"/>
      <c r="F43" s="137"/>
      <c r="G43" s="137"/>
      <c r="H43" s="138"/>
      <c r="I43" s="139"/>
      <c r="J43" s="134" t="s">
        <v>37</v>
      </c>
    </row>
    <row r="44" spans="2:10" ht="65.25" customHeight="1">
      <c r="B44" s="166"/>
      <c r="C44" s="173"/>
      <c r="D44" s="142" t="s">
        <v>38</v>
      </c>
      <c r="E44" s="134" t="s">
        <v>39</v>
      </c>
      <c r="F44" s="140" t="s">
        <v>40</v>
      </c>
      <c r="G44" s="134" t="s">
        <v>41</v>
      </c>
      <c r="H44" s="134" t="s">
        <v>42</v>
      </c>
      <c r="I44" s="140" t="s">
        <v>43</v>
      </c>
      <c r="J44" s="135"/>
    </row>
    <row r="45" spans="2:10" ht="98.25" customHeight="1" thickBot="1">
      <c r="B45" s="171"/>
      <c r="C45" s="174"/>
      <c r="D45" s="143"/>
      <c r="E45" s="136"/>
      <c r="F45" s="144"/>
      <c r="G45" s="136"/>
      <c r="H45" s="136"/>
      <c r="I45" s="141"/>
      <c r="J45" s="136"/>
    </row>
    <row r="46" spans="2:10" ht="12.75">
      <c r="B46" s="33"/>
      <c r="C46" s="21"/>
      <c r="D46" s="36"/>
      <c r="E46" s="71"/>
      <c r="F46" s="72"/>
      <c r="G46" s="73"/>
      <c r="H46" s="73"/>
      <c r="I46" s="36"/>
      <c r="J46" s="21"/>
    </row>
    <row r="47" spans="2:10" ht="12.75">
      <c r="B47" s="65" t="s">
        <v>3</v>
      </c>
      <c r="C47" s="25"/>
      <c r="D47" s="66">
        <f>D48+D49+D50+D51</f>
        <v>0</v>
      </c>
      <c r="E47" s="74">
        <f>SUM(E48+E49+E50+E51)</f>
        <v>2000</v>
      </c>
      <c r="F47" s="75">
        <f>SUM(F48+F49+F50+F51)</f>
        <v>4000</v>
      </c>
      <c r="G47" s="74">
        <f>SUM(G48+G49+G50+G51)</f>
        <v>100</v>
      </c>
      <c r="H47" s="74">
        <f>SUM(H48+H49+H50+H51)</f>
        <v>2000</v>
      </c>
      <c r="I47" s="76">
        <f>I48+I49+I50+I51</f>
        <v>11152</v>
      </c>
      <c r="J47" s="48">
        <f>SUM(D47:I47)</f>
        <v>19252</v>
      </c>
    </row>
    <row r="48" spans="2:10" ht="12.75">
      <c r="B48" s="34" t="s">
        <v>2</v>
      </c>
      <c r="C48" s="22">
        <v>9501</v>
      </c>
      <c r="D48" s="37"/>
      <c r="E48" s="30"/>
      <c r="F48" s="77"/>
      <c r="G48" s="30"/>
      <c r="H48" s="30"/>
      <c r="I48" s="37"/>
      <c r="J48" s="48">
        <f aca="true" t="shared" si="0" ref="J48:J56">SUM(D48:I48)</f>
        <v>0</v>
      </c>
    </row>
    <row r="49" spans="2:10" ht="12.75">
      <c r="B49" s="34" t="s">
        <v>4</v>
      </c>
      <c r="C49" s="22">
        <v>6201</v>
      </c>
      <c r="D49" s="37"/>
      <c r="E49" s="30"/>
      <c r="F49" s="77"/>
      <c r="G49" s="30"/>
      <c r="H49" s="30"/>
      <c r="I49" s="37"/>
      <c r="J49" s="48">
        <f t="shared" si="0"/>
        <v>0</v>
      </c>
    </row>
    <row r="50" spans="2:10" ht="12.75">
      <c r="B50" s="34" t="s">
        <v>4</v>
      </c>
      <c r="C50" s="22">
        <v>6301</v>
      </c>
      <c r="D50" s="37"/>
      <c r="E50" s="30"/>
      <c r="F50" s="77"/>
      <c r="G50" s="30"/>
      <c r="H50" s="30"/>
      <c r="I50" s="37">
        <v>11152</v>
      </c>
      <c r="J50" s="48">
        <f t="shared" si="0"/>
        <v>11152</v>
      </c>
    </row>
    <row r="51" spans="2:10" ht="12.75">
      <c r="B51" s="34" t="s">
        <v>12</v>
      </c>
      <c r="C51" s="22">
        <v>7600</v>
      </c>
      <c r="D51" s="37"/>
      <c r="E51" s="30">
        <v>2000</v>
      </c>
      <c r="F51" s="77">
        <v>4000</v>
      </c>
      <c r="G51" s="30">
        <v>100</v>
      </c>
      <c r="H51" s="30">
        <v>2000</v>
      </c>
      <c r="I51" s="37"/>
      <c r="J51" s="48">
        <f t="shared" si="0"/>
        <v>8100</v>
      </c>
    </row>
    <row r="52" spans="2:10" ht="12.75">
      <c r="B52" s="65" t="s">
        <v>6</v>
      </c>
      <c r="C52" s="25"/>
      <c r="D52" s="66">
        <f aca="true" t="shared" si="1" ref="D52:I52">SUM(D53+D54+D55+D56+D57)</f>
        <v>0</v>
      </c>
      <c r="E52" s="48">
        <f t="shared" si="1"/>
        <v>1708</v>
      </c>
      <c r="F52" s="78">
        <f t="shared" si="1"/>
        <v>2642</v>
      </c>
      <c r="G52" s="48">
        <f t="shared" si="1"/>
        <v>73</v>
      </c>
      <c r="H52" s="48">
        <f t="shared" si="1"/>
        <v>1031</v>
      </c>
      <c r="I52" s="66">
        <f t="shared" si="1"/>
        <v>230</v>
      </c>
      <c r="J52" s="48">
        <f t="shared" si="0"/>
        <v>5684</v>
      </c>
    </row>
    <row r="53" spans="2:10" ht="12.75">
      <c r="B53" s="34" t="s">
        <v>7</v>
      </c>
      <c r="C53" s="39">
        <v>100</v>
      </c>
      <c r="D53" s="37"/>
      <c r="E53" s="30"/>
      <c r="F53" s="77"/>
      <c r="G53" s="30"/>
      <c r="H53" s="30"/>
      <c r="I53" s="37"/>
      <c r="J53" s="48">
        <f t="shared" si="0"/>
        <v>0</v>
      </c>
    </row>
    <row r="54" spans="2:10" ht="12.75">
      <c r="B54" s="34" t="s">
        <v>13</v>
      </c>
      <c r="C54" s="39">
        <v>200</v>
      </c>
      <c r="D54" s="37"/>
      <c r="E54" s="30">
        <v>1475</v>
      </c>
      <c r="F54" s="77">
        <v>2114</v>
      </c>
      <c r="G54" s="30">
        <v>43</v>
      </c>
      <c r="H54" s="30">
        <v>826</v>
      </c>
      <c r="I54" s="37"/>
      <c r="J54" s="48">
        <f t="shared" si="0"/>
        <v>4458</v>
      </c>
    </row>
    <row r="55" spans="2:10" ht="12.75">
      <c r="B55" s="34" t="s">
        <v>8</v>
      </c>
      <c r="C55" s="22">
        <v>500</v>
      </c>
      <c r="D55" s="37"/>
      <c r="E55" s="30">
        <v>233</v>
      </c>
      <c r="F55" s="77">
        <v>528</v>
      </c>
      <c r="G55" s="30">
        <v>30</v>
      </c>
      <c r="H55" s="30">
        <v>205</v>
      </c>
      <c r="I55" s="79"/>
      <c r="J55" s="48">
        <f t="shared" si="0"/>
        <v>996</v>
      </c>
    </row>
    <row r="56" spans="2:10" ht="12.75">
      <c r="B56" s="34" t="s">
        <v>11</v>
      </c>
      <c r="C56" s="22">
        <v>1000</v>
      </c>
      <c r="D56" s="38"/>
      <c r="E56" s="31"/>
      <c r="F56" s="80"/>
      <c r="G56" s="31"/>
      <c r="H56" s="31"/>
      <c r="I56" s="81">
        <v>230</v>
      </c>
      <c r="J56" s="48">
        <f t="shared" si="0"/>
        <v>230</v>
      </c>
    </row>
    <row r="57" spans="2:10" ht="13.5" thickBot="1">
      <c r="B57" s="34" t="s">
        <v>44</v>
      </c>
      <c r="C57" s="22" t="s">
        <v>45</v>
      </c>
      <c r="D57" s="38"/>
      <c r="E57" s="31"/>
      <c r="F57" s="82"/>
      <c r="G57" s="32"/>
      <c r="H57" s="32"/>
      <c r="I57" s="81"/>
      <c r="J57" s="48">
        <f>SUM(D57:I57)</f>
        <v>0</v>
      </c>
    </row>
    <row r="58" spans="2:10" ht="13.5" thickBot="1">
      <c r="B58" s="35" t="s">
        <v>35</v>
      </c>
      <c r="C58" s="40"/>
      <c r="D58" s="67">
        <f aca="true" t="shared" si="2" ref="D58:I58">SUM(D47-D52)</f>
        <v>0</v>
      </c>
      <c r="E58" s="83">
        <f t="shared" si="2"/>
        <v>292</v>
      </c>
      <c r="F58" s="84">
        <f t="shared" si="2"/>
        <v>1358</v>
      </c>
      <c r="G58" s="85">
        <f t="shared" si="2"/>
        <v>27</v>
      </c>
      <c r="H58" s="85">
        <f t="shared" si="2"/>
        <v>969</v>
      </c>
      <c r="I58" s="86">
        <f t="shared" si="2"/>
        <v>10922</v>
      </c>
      <c r="J58" s="48">
        <f>SUM(D58:I58)</f>
        <v>13568</v>
      </c>
    </row>
    <row r="59" spans="2:8" ht="12.75">
      <c r="B59" s="20"/>
      <c r="C59" s="4"/>
      <c r="D59" s="53"/>
      <c r="E59" s="53"/>
      <c r="F59" s="53"/>
      <c r="G59" s="53"/>
      <c r="H59" s="53"/>
    </row>
    <row r="60" spans="2:8" ht="33" customHeight="1" thickBot="1">
      <c r="B60" s="150" t="s">
        <v>46</v>
      </c>
      <c r="C60" s="150"/>
      <c r="D60" s="150"/>
      <c r="E60" s="150"/>
      <c r="F60" s="150"/>
      <c r="G60" s="150"/>
      <c r="H60" s="150"/>
    </row>
    <row r="61" spans="2:8" ht="13.5" thickBot="1">
      <c r="B61" s="151" t="s">
        <v>16</v>
      </c>
      <c r="C61" s="153" t="s">
        <v>5</v>
      </c>
      <c r="D61" s="155" t="s">
        <v>15</v>
      </c>
      <c r="E61" s="156"/>
      <c r="F61" s="156"/>
      <c r="G61" s="157"/>
      <c r="H61" s="151" t="s">
        <v>48</v>
      </c>
    </row>
    <row r="62" spans="2:8" ht="12.75">
      <c r="B62" s="152"/>
      <c r="C62" s="154"/>
      <c r="D62" s="163" t="s">
        <v>47</v>
      </c>
      <c r="E62" s="164"/>
      <c r="F62" s="164"/>
      <c r="G62" s="165"/>
      <c r="H62" s="152"/>
    </row>
    <row r="63" spans="2:8" ht="46.5" customHeight="1" thickBot="1">
      <c r="B63" s="152"/>
      <c r="C63" s="154"/>
      <c r="D63" s="166"/>
      <c r="E63" s="167"/>
      <c r="F63" s="167"/>
      <c r="G63" s="168"/>
      <c r="H63" s="152"/>
    </row>
    <row r="64" spans="2:8" ht="12.75">
      <c r="B64" s="87"/>
      <c r="C64" s="88"/>
      <c r="D64" s="115"/>
      <c r="E64" s="116"/>
      <c r="F64" s="116"/>
      <c r="G64" s="117"/>
      <c r="H64" s="118"/>
    </row>
    <row r="65" spans="2:8" ht="12.75">
      <c r="B65" s="59" t="s">
        <v>3</v>
      </c>
      <c r="C65" s="60"/>
      <c r="D65" s="119">
        <f>D66+D67+D68+D69+D70</f>
        <v>0</v>
      </c>
      <c r="E65" s="119">
        <f>E66+E67+E68+E69+E70</f>
        <v>0</v>
      </c>
      <c r="F65" s="119">
        <f>F66+F67+F68+F69+F70</f>
        <v>0</v>
      </c>
      <c r="G65" s="119">
        <f>G66+G67+G68+G69+G70</f>
        <v>0</v>
      </c>
      <c r="H65" s="119">
        <f>H66+H67+H68+H69+H70</f>
        <v>0</v>
      </c>
    </row>
    <row r="66" spans="2:8" ht="12.75">
      <c r="B66" s="34" t="s">
        <v>2</v>
      </c>
      <c r="C66" s="15">
        <v>9501</v>
      </c>
      <c r="D66" s="120"/>
      <c r="E66" s="121"/>
      <c r="F66" s="120"/>
      <c r="G66" s="122"/>
      <c r="H66" s="123">
        <f>SUM(D66+E66+F66+G66)</f>
        <v>0</v>
      </c>
    </row>
    <row r="67" spans="2:8" ht="12.75">
      <c r="B67" s="34" t="s">
        <v>4</v>
      </c>
      <c r="C67" s="15">
        <v>6201</v>
      </c>
      <c r="D67" s="120"/>
      <c r="E67" s="121"/>
      <c r="F67" s="120"/>
      <c r="G67" s="122"/>
      <c r="H67" s="123">
        <f>SUM(D67+E67+F67+G67)</f>
        <v>0</v>
      </c>
    </row>
    <row r="68" spans="2:8" ht="12.75">
      <c r="B68" s="34" t="s">
        <v>4</v>
      </c>
      <c r="C68" s="15">
        <v>6301</v>
      </c>
      <c r="D68" s="120">
        <v>28488</v>
      </c>
      <c r="E68" s="121"/>
      <c r="F68" s="120"/>
      <c r="G68" s="122"/>
      <c r="H68" s="123">
        <f>SUM(D68+E68+F68+G68)</f>
        <v>28488</v>
      </c>
    </row>
    <row r="69" spans="2:8" ht="12.75">
      <c r="B69" s="34" t="s">
        <v>12</v>
      </c>
      <c r="C69" s="15">
        <v>7600</v>
      </c>
      <c r="D69" s="120"/>
      <c r="E69" s="121"/>
      <c r="F69" s="120"/>
      <c r="G69" s="122"/>
      <c r="H69" s="123">
        <f>SUM(D69+E69+F69+G69)</f>
        <v>0</v>
      </c>
    </row>
    <row r="70" spans="2:8" ht="12.75">
      <c r="B70" s="93" t="s">
        <v>10</v>
      </c>
      <c r="C70" s="6">
        <v>8800</v>
      </c>
      <c r="D70" s="120">
        <v>-28488</v>
      </c>
      <c r="E70" s="121"/>
      <c r="F70" s="120"/>
      <c r="G70" s="122"/>
      <c r="H70" s="123">
        <f>SUM(D70+E70+F70+G70)</f>
        <v>-28488</v>
      </c>
    </row>
    <row r="71" spans="2:8" ht="12.75">
      <c r="B71" s="65" t="s">
        <v>6</v>
      </c>
      <c r="C71" s="60"/>
      <c r="D71" s="119">
        <f>SUM(D72+D73+D74+D75)</f>
        <v>0</v>
      </c>
      <c r="E71" s="124">
        <f>SUM(E72+E73+E74+E75)</f>
        <v>0</v>
      </c>
      <c r="F71" s="119">
        <f>SUM(F72+F73+F74+F75)</f>
        <v>0</v>
      </c>
      <c r="G71" s="125">
        <f>SUM(G72+G73+G74+G75)</f>
        <v>0</v>
      </c>
      <c r="H71" s="123">
        <f>SUM(H72+H73+H74+H75)</f>
        <v>0</v>
      </c>
    </row>
    <row r="72" spans="2:8" s="42" customFormat="1" ht="12.75">
      <c r="B72" s="34" t="s">
        <v>7</v>
      </c>
      <c r="C72" s="16">
        <v>100</v>
      </c>
      <c r="D72" s="120"/>
      <c r="E72" s="121"/>
      <c r="F72" s="120"/>
      <c r="G72" s="122"/>
      <c r="H72" s="123">
        <f>SUM(D72+E72+F72+G72)</f>
        <v>0</v>
      </c>
    </row>
    <row r="73" spans="2:8" s="42" customFormat="1" ht="12.75">
      <c r="B73" s="34" t="s">
        <v>13</v>
      </c>
      <c r="C73" s="16">
        <v>200</v>
      </c>
      <c r="D73" s="120"/>
      <c r="E73" s="121"/>
      <c r="F73" s="120"/>
      <c r="G73" s="122"/>
      <c r="H73" s="123">
        <f>SUM(D73+E73+F73+G73)</f>
        <v>0</v>
      </c>
    </row>
    <row r="74" spans="2:8" s="42" customFormat="1" ht="12.75">
      <c r="B74" s="34" t="s">
        <v>8</v>
      </c>
      <c r="C74" s="15">
        <v>500</v>
      </c>
      <c r="D74" s="120"/>
      <c r="E74" s="121"/>
      <c r="F74" s="120"/>
      <c r="G74" s="122"/>
      <c r="H74" s="123">
        <f>SUM(D74+E74+F74+G74)</f>
        <v>0</v>
      </c>
    </row>
    <row r="75" spans="2:8" s="42" customFormat="1" ht="13.5" thickBot="1">
      <c r="B75" s="17" t="s">
        <v>11</v>
      </c>
      <c r="C75" s="18">
        <v>1000</v>
      </c>
      <c r="D75" s="126"/>
      <c r="E75" s="127"/>
      <c r="F75" s="126"/>
      <c r="G75" s="131"/>
      <c r="H75" s="128">
        <f>SUM(D75+E75+F75+G75)</f>
        <v>0</v>
      </c>
    </row>
    <row r="76" spans="2:8" s="42" customFormat="1" ht="13.5" thickBot="1">
      <c r="B76" s="35" t="s">
        <v>35</v>
      </c>
      <c r="C76" s="40"/>
      <c r="D76" s="129">
        <f>SUM(D65-D71)</f>
        <v>0</v>
      </c>
      <c r="E76" s="130">
        <f>SUM(E65-E71)</f>
        <v>0</v>
      </c>
      <c r="F76" s="129">
        <f>SUM(F65-F71)</f>
        <v>0</v>
      </c>
      <c r="G76" s="129">
        <f>SUM(G65-G71)</f>
        <v>0</v>
      </c>
      <c r="H76" s="129">
        <f>SUM(H65-H71)</f>
        <v>0</v>
      </c>
    </row>
    <row r="77" spans="2:8" s="42" customFormat="1" ht="12.75">
      <c r="B77" s="20"/>
      <c r="C77" s="4"/>
      <c r="D77" s="53"/>
      <c r="E77" s="53"/>
      <c r="F77" s="53"/>
      <c r="G77" s="53"/>
      <c r="H77" s="53"/>
    </row>
    <row r="78" spans="2:8" ht="13.5" thickBot="1">
      <c r="B78" s="2"/>
      <c r="C78" s="2"/>
      <c r="D78" s="2"/>
      <c r="E78" s="2"/>
      <c r="F78" s="2"/>
      <c r="G78" s="2"/>
      <c r="H78" s="2"/>
    </row>
    <row r="79" spans="2:5" ht="18" customHeight="1" thickBot="1">
      <c r="B79" s="134" t="s">
        <v>16</v>
      </c>
      <c r="C79" s="145" t="s">
        <v>5</v>
      </c>
      <c r="D79" s="23" t="s">
        <v>28</v>
      </c>
      <c r="E79" s="99" t="s">
        <v>29</v>
      </c>
    </row>
    <row r="80" spans="2:5" ht="106.5" customHeight="1">
      <c r="B80" s="160"/>
      <c r="C80" s="146"/>
      <c r="D80" s="158" t="s">
        <v>49</v>
      </c>
      <c r="E80" s="148" t="s">
        <v>50</v>
      </c>
    </row>
    <row r="81" spans="2:5" ht="37.5" customHeight="1" thickBot="1">
      <c r="B81" s="161"/>
      <c r="C81" s="147"/>
      <c r="D81" s="159"/>
      <c r="E81" s="149"/>
    </row>
    <row r="82" spans="2:5" ht="12.75">
      <c r="B82" s="87"/>
      <c r="C82" s="102"/>
      <c r="D82" s="21"/>
      <c r="E82" s="103"/>
    </row>
    <row r="83" spans="2:5" ht="12.75">
      <c r="B83" s="59" t="s">
        <v>3</v>
      </c>
      <c r="C83" s="104"/>
      <c r="D83" s="48">
        <f>D84+D85+D86+D87</f>
        <v>300075</v>
      </c>
      <c r="E83" s="78">
        <f>E84+E85+E86+E87</f>
        <v>11799</v>
      </c>
    </row>
    <row r="84" spans="2:5" ht="12.75">
      <c r="B84" s="14" t="s">
        <v>30</v>
      </c>
      <c r="C84" s="24">
        <v>3601</v>
      </c>
      <c r="D84" s="105"/>
      <c r="E84" s="106">
        <v>-12</v>
      </c>
    </row>
    <row r="85" spans="2:5" ht="12.75">
      <c r="B85" s="14" t="s">
        <v>4</v>
      </c>
      <c r="C85" s="24">
        <v>6301</v>
      </c>
      <c r="D85" s="105">
        <v>62327</v>
      </c>
      <c r="E85" s="106"/>
    </row>
    <row r="86" spans="2:5" ht="12.75">
      <c r="B86" s="14" t="s">
        <v>12</v>
      </c>
      <c r="C86" s="24">
        <v>7600</v>
      </c>
      <c r="D86" s="105">
        <v>195204</v>
      </c>
      <c r="E86" s="106"/>
    </row>
    <row r="87" spans="2:5" ht="12.75">
      <c r="B87" s="5" t="s">
        <v>10</v>
      </c>
      <c r="C87" s="10">
        <v>8800</v>
      </c>
      <c r="D87" s="105">
        <v>42544</v>
      </c>
      <c r="E87" s="106">
        <v>11811</v>
      </c>
    </row>
    <row r="88" spans="2:5" ht="12.75" customHeight="1">
      <c r="B88" s="59" t="s">
        <v>6</v>
      </c>
      <c r="C88" s="104"/>
      <c r="D88" s="48">
        <f>SUM(D89+D90+D91+D92)</f>
        <v>300075</v>
      </c>
      <c r="E88" s="78">
        <f>SUM(E89+E90+E91+E92)</f>
        <v>11799</v>
      </c>
    </row>
    <row r="89" spans="2:5" ht="12.75">
      <c r="B89" s="14" t="s">
        <v>13</v>
      </c>
      <c r="C89" s="107">
        <v>200</v>
      </c>
      <c r="D89" s="105">
        <v>33632</v>
      </c>
      <c r="E89" s="106"/>
    </row>
    <row r="90" spans="2:5" ht="12.75">
      <c r="B90" s="14" t="s">
        <v>8</v>
      </c>
      <c r="C90" s="24">
        <v>500</v>
      </c>
      <c r="D90" s="105">
        <v>4075</v>
      </c>
      <c r="E90" s="108"/>
    </row>
    <row r="91" spans="2:5" ht="12.75">
      <c r="B91" s="14" t="s">
        <v>11</v>
      </c>
      <c r="C91" s="24">
        <v>1000</v>
      </c>
      <c r="D91" s="105">
        <v>173584</v>
      </c>
      <c r="E91" s="108">
        <v>11799</v>
      </c>
    </row>
    <row r="92" spans="2:5" ht="13.5" thickBot="1">
      <c r="B92" s="109" t="s">
        <v>9</v>
      </c>
      <c r="C92" s="110" t="s">
        <v>45</v>
      </c>
      <c r="D92" s="111">
        <v>88784</v>
      </c>
      <c r="E92" s="112">
        <v>0</v>
      </c>
    </row>
    <row r="93" spans="2:5" ht="13.5" thickBot="1">
      <c r="B93" s="11" t="s">
        <v>35</v>
      </c>
      <c r="C93" s="113"/>
      <c r="D93" s="52">
        <f>SUM(D83-D88)</f>
        <v>0</v>
      </c>
      <c r="E93" s="86">
        <f>SUM(E83-E88)</f>
        <v>0</v>
      </c>
    </row>
    <row r="94" spans="2:8" ht="12.75">
      <c r="B94" s="2"/>
      <c r="C94" s="2"/>
      <c r="D94" s="2"/>
      <c r="E94" s="2"/>
      <c r="F94" s="2"/>
      <c r="G94" s="2"/>
      <c r="H94" s="2"/>
    </row>
    <row r="95" spans="2:8" ht="15" customHeight="1" thickBot="1">
      <c r="B95" s="150" t="s">
        <v>51</v>
      </c>
      <c r="C95" s="150"/>
      <c r="D95" s="150"/>
      <c r="E95" s="150"/>
      <c r="F95" s="150"/>
      <c r="G95" s="150"/>
      <c r="H95" s="150"/>
    </row>
    <row r="96" spans="2:8" ht="34.5" customHeight="1" thickBot="1">
      <c r="B96" s="151" t="s">
        <v>16</v>
      </c>
      <c r="C96" s="153" t="s">
        <v>5</v>
      </c>
      <c r="D96" s="155" t="s">
        <v>53</v>
      </c>
      <c r="E96" s="156"/>
      <c r="F96" s="156"/>
      <c r="G96" s="157"/>
      <c r="H96" s="151" t="s">
        <v>52</v>
      </c>
    </row>
    <row r="97" spans="2:8" ht="12.75">
      <c r="B97" s="152"/>
      <c r="C97" s="154"/>
      <c r="D97" s="132" t="s">
        <v>54</v>
      </c>
      <c r="E97" s="132" t="s">
        <v>21</v>
      </c>
      <c r="F97" s="132" t="s">
        <v>27</v>
      </c>
      <c r="G97" s="100"/>
      <c r="H97" s="152"/>
    </row>
    <row r="98" spans="2:8" ht="31.5" customHeight="1" thickBot="1">
      <c r="B98" s="152"/>
      <c r="C98" s="154"/>
      <c r="D98" s="133"/>
      <c r="E98" s="133"/>
      <c r="F98" s="133"/>
      <c r="G98" s="101"/>
      <c r="H98" s="152"/>
    </row>
    <row r="99" spans="2:8" ht="12.75">
      <c r="B99" s="87"/>
      <c r="C99" s="88"/>
      <c r="D99" s="88"/>
      <c r="E99" s="89"/>
      <c r="F99" s="114"/>
      <c r="G99" s="90"/>
      <c r="H99" s="21"/>
    </row>
    <row r="100" spans="2:8" ht="12.75">
      <c r="B100" s="59" t="s">
        <v>3</v>
      </c>
      <c r="C100" s="60"/>
      <c r="D100" s="57">
        <f>D101+D102+D103+D104+D105</f>
        <v>0</v>
      </c>
      <c r="E100" s="57">
        <f>E101+E102+E103+E104+E105</f>
        <v>44440</v>
      </c>
      <c r="F100" s="57">
        <f>F101+F102+F103+F104+F105</f>
        <v>0</v>
      </c>
      <c r="G100" s="57">
        <f>G101+G102+G103+G104+G105</f>
        <v>0</v>
      </c>
      <c r="H100" s="57">
        <f>H101+H102+H103+H104+H105</f>
        <v>44440</v>
      </c>
    </row>
    <row r="101" spans="2:8" ht="12.75">
      <c r="B101" s="34" t="s">
        <v>2</v>
      </c>
      <c r="C101" s="15">
        <v>9501</v>
      </c>
      <c r="D101" s="7"/>
      <c r="E101" s="91">
        <v>27362</v>
      </c>
      <c r="F101" s="7"/>
      <c r="G101" s="92"/>
      <c r="H101" s="48">
        <f>SUM(D101:G101)</f>
        <v>27362</v>
      </c>
    </row>
    <row r="102" spans="2:8" ht="12.75">
      <c r="B102" s="34" t="s">
        <v>4</v>
      </c>
      <c r="C102" s="15">
        <v>6201</v>
      </c>
      <c r="D102" s="7">
        <v>22057</v>
      </c>
      <c r="E102" s="91">
        <v>116286</v>
      </c>
      <c r="F102" s="7">
        <v>7509</v>
      </c>
      <c r="G102" s="92"/>
      <c r="H102" s="48">
        <f aca="true" t="shared" si="3" ref="H102:H111">SUM(D102:G102)</f>
        <v>145852</v>
      </c>
    </row>
    <row r="103" spans="2:8" ht="12.75">
      <c r="B103" s="34" t="s">
        <v>4</v>
      </c>
      <c r="C103" s="15">
        <v>6301</v>
      </c>
      <c r="D103" s="7">
        <v>-22057</v>
      </c>
      <c r="E103" s="91"/>
      <c r="F103" s="7">
        <v>49421</v>
      </c>
      <c r="G103" s="92"/>
      <c r="H103" s="48">
        <f t="shared" si="3"/>
        <v>27364</v>
      </c>
    </row>
    <row r="104" spans="2:8" ht="12.75">
      <c r="B104" s="34" t="s">
        <v>12</v>
      </c>
      <c r="C104" s="15">
        <v>7600</v>
      </c>
      <c r="D104" s="7"/>
      <c r="E104" s="91">
        <v>-99208</v>
      </c>
      <c r="F104" s="7">
        <v>-56930</v>
      </c>
      <c r="G104" s="92"/>
      <c r="H104" s="48">
        <f t="shared" si="3"/>
        <v>-156138</v>
      </c>
    </row>
    <row r="105" spans="2:8" ht="12.75">
      <c r="B105" s="93" t="s">
        <v>10</v>
      </c>
      <c r="C105" s="6">
        <v>8800</v>
      </c>
      <c r="D105" s="91"/>
      <c r="E105" s="91"/>
      <c r="F105" s="7"/>
      <c r="G105" s="92"/>
      <c r="H105" s="48">
        <f t="shared" si="3"/>
        <v>0</v>
      </c>
    </row>
    <row r="106" spans="2:8" ht="12.75">
      <c r="B106" s="65" t="s">
        <v>6</v>
      </c>
      <c r="C106" s="60"/>
      <c r="D106" s="94">
        <f>SUM(D107+D108+D109+D110+D111)</f>
        <v>0</v>
      </c>
      <c r="E106" s="94">
        <f>SUM(E107+E108+E109+E110+E111)</f>
        <v>44440</v>
      </c>
      <c r="F106" s="94">
        <f>SUM(F107+F108+F109+F110+F111)</f>
        <v>0</v>
      </c>
      <c r="G106" s="94">
        <f>SUM(G107+G108+G109+G110+G111)</f>
        <v>0</v>
      </c>
      <c r="H106" s="48">
        <f t="shared" si="3"/>
        <v>44440</v>
      </c>
    </row>
    <row r="107" spans="2:8" s="42" customFormat="1" ht="12.75">
      <c r="B107" s="34" t="s">
        <v>7</v>
      </c>
      <c r="C107" s="16">
        <v>100</v>
      </c>
      <c r="D107" s="7"/>
      <c r="E107" s="91"/>
      <c r="F107" s="7"/>
      <c r="G107" s="92"/>
      <c r="H107" s="48">
        <f t="shared" si="3"/>
        <v>0</v>
      </c>
    </row>
    <row r="108" spans="2:8" s="42" customFormat="1" ht="12.75">
      <c r="B108" s="34" t="s">
        <v>13</v>
      </c>
      <c r="C108" s="16">
        <v>200</v>
      </c>
      <c r="D108" s="7"/>
      <c r="E108" s="91"/>
      <c r="F108" s="7"/>
      <c r="G108" s="92"/>
      <c r="H108" s="48">
        <f t="shared" si="3"/>
        <v>0</v>
      </c>
    </row>
    <row r="109" spans="2:8" s="42" customFormat="1" ht="12.75">
      <c r="B109" s="34" t="s">
        <v>8</v>
      </c>
      <c r="C109" s="15">
        <v>500</v>
      </c>
      <c r="D109" s="7"/>
      <c r="E109" s="91"/>
      <c r="F109" s="7"/>
      <c r="G109" s="95"/>
      <c r="H109" s="48">
        <f t="shared" si="3"/>
        <v>0</v>
      </c>
    </row>
    <row r="110" spans="2:8" s="42" customFormat="1" ht="12.75">
      <c r="B110" s="17" t="s">
        <v>11</v>
      </c>
      <c r="C110" s="18">
        <v>1000</v>
      </c>
      <c r="D110" s="27"/>
      <c r="E110" s="96">
        <v>1174</v>
      </c>
      <c r="F110" s="27"/>
      <c r="G110" s="97"/>
      <c r="H110" s="48">
        <f t="shared" si="3"/>
        <v>1174</v>
      </c>
    </row>
    <row r="111" spans="2:8" s="42" customFormat="1" ht="13.5" thickBot="1">
      <c r="B111" s="17" t="s">
        <v>55</v>
      </c>
      <c r="C111" s="18" t="s">
        <v>45</v>
      </c>
      <c r="D111" s="27"/>
      <c r="E111" s="96">
        <v>43266</v>
      </c>
      <c r="F111" s="27"/>
      <c r="G111" s="97"/>
      <c r="H111" s="48">
        <f t="shared" si="3"/>
        <v>43266</v>
      </c>
    </row>
    <row r="112" spans="2:8" s="42" customFormat="1" ht="13.5" thickBot="1">
      <c r="B112" s="35" t="s">
        <v>35</v>
      </c>
      <c r="C112" s="40"/>
      <c r="D112" s="52">
        <f>SUM(D100-D106)</f>
        <v>0</v>
      </c>
      <c r="E112" s="98">
        <f>SUM(E100-E106)</f>
        <v>0</v>
      </c>
      <c r="F112" s="52">
        <f>SUM(F100-F106)</f>
        <v>0</v>
      </c>
      <c r="G112" s="52">
        <f>SUM(G100-G106)</f>
        <v>0</v>
      </c>
      <c r="H112" s="52">
        <f>SUM(H100-H106)</f>
        <v>0</v>
      </c>
    </row>
    <row r="115" spans="5:8" ht="12.75">
      <c r="E115" s="177" t="s">
        <v>57</v>
      </c>
      <c r="F115" s="177"/>
      <c r="G115" s="177"/>
      <c r="H115" s="177"/>
    </row>
    <row r="116" spans="6:8" ht="12.75">
      <c r="F116" s="3" t="s">
        <v>56</v>
      </c>
      <c r="G116" s="3"/>
      <c r="H116" s="3"/>
    </row>
  </sheetData>
  <sheetProtection/>
  <mergeCells count="60">
    <mergeCell ref="E115:H115"/>
    <mergeCell ref="D38:E38"/>
    <mergeCell ref="D37:E37"/>
    <mergeCell ref="D34:E34"/>
    <mergeCell ref="G10:G11"/>
    <mergeCell ref="D31:E31"/>
    <mergeCell ref="D32:E32"/>
    <mergeCell ref="D33:E33"/>
    <mergeCell ref="D30:E30"/>
    <mergeCell ref="D29:E29"/>
    <mergeCell ref="F10:F11"/>
    <mergeCell ref="H9:H11"/>
    <mergeCell ref="B5:H5"/>
    <mergeCell ref="B26:B28"/>
    <mergeCell ref="C26:C28"/>
    <mergeCell ref="D26:G26"/>
    <mergeCell ref="H26:H28"/>
    <mergeCell ref="D27:E28"/>
    <mergeCell ref="F27:F28"/>
    <mergeCell ref="G27:G28"/>
    <mergeCell ref="C43:C45"/>
    <mergeCell ref="D40:E40"/>
    <mergeCell ref="D39:E39"/>
    <mergeCell ref="B4:H4"/>
    <mergeCell ref="B6:H6"/>
    <mergeCell ref="D9:G9"/>
    <mergeCell ref="C9:C11"/>
    <mergeCell ref="B9:B11"/>
    <mergeCell ref="D10:D11"/>
    <mergeCell ref="E10:E11"/>
    <mergeCell ref="D36:E36"/>
    <mergeCell ref="D35:E35"/>
    <mergeCell ref="B61:B63"/>
    <mergeCell ref="C61:C63"/>
    <mergeCell ref="D61:G61"/>
    <mergeCell ref="B60:H60"/>
    <mergeCell ref="H61:H63"/>
    <mergeCell ref="D62:G63"/>
    <mergeCell ref="B42:H42"/>
    <mergeCell ref="B43:B45"/>
    <mergeCell ref="C79:C81"/>
    <mergeCell ref="E80:E81"/>
    <mergeCell ref="B95:H95"/>
    <mergeCell ref="B96:B98"/>
    <mergeCell ref="C96:C98"/>
    <mergeCell ref="D96:G96"/>
    <mergeCell ref="H96:H98"/>
    <mergeCell ref="D80:D81"/>
    <mergeCell ref="B79:B81"/>
    <mergeCell ref="D97:D98"/>
    <mergeCell ref="E97:E98"/>
    <mergeCell ref="F97:F98"/>
    <mergeCell ref="J43:J45"/>
    <mergeCell ref="D43:I43"/>
    <mergeCell ref="I44:I45"/>
    <mergeCell ref="D44:D45"/>
    <mergeCell ref="G44:G45"/>
    <mergeCell ref="E44:E45"/>
    <mergeCell ref="F44:F45"/>
    <mergeCell ref="H44:H45"/>
  </mergeCells>
  <printOptions/>
  <pageMargins left="0.75" right="0.75" top="0.3937007874015748" bottom="0.1968503937007874" header="0.31496062992125984" footer="0.11811023622047245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DEftimova</dc:creator>
  <cp:keywords/>
  <dc:description/>
  <cp:lastModifiedBy>Nikolinka Ganewa</cp:lastModifiedBy>
  <cp:lastPrinted>2017-07-28T06:38:41Z</cp:lastPrinted>
  <dcterms:created xsi:type="dcterms:W3CDTF">2008-02-18T10:43:45Z</dcterms:created>
  <dcterms:modified xsi:type="dcterms:W3CDTF">2017-07-28T06:41:03Z</dcterms:modified>
  <cp:category/>
  <cp:version/>
  <cp:contentType/>
  <cp:contentStatus/>
</cp:coreProperties>
</file>